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\Раскрытие информации 2017-2019\2018\НОВОЕ НА САЙТ\"/>
    </mc:Choice>
  </mc:AlternateContent>
  <bookViews>
    <workbookView xWindow="0" yWindow="0" windowWidth="28800" windowHeight="1243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E27" i="1"/>
  <c r="F27" i="1" s="1"/>
  <c r="G26" i="1"/>
  <c r="H26" i="1" s="1"/>
  <c r="E26" i="1"/>
  <c r="H27" i="1"/>
  <c r="F26" i="1"/>
  <c r="H25" i="1" l="1"/>
  <c r="G25" i="1"/>
  <c r="E25" i="1"/>
  <c r="F24" i="1"/>
  <c r="F25" i="1" l="1"/>
  <c r="H24" i="1"/>
  <c r="G24" i="1"/>
  <c r="G23" i="1"/>
  <c r="G22" i="1"/>
  <c r="G21" i="1"/>
  <c r="G20" i="1"/>
  <c r="G19" i="1" l="1"/>
  <c r="E31" i="1" l="1"/>
  <c r="H23" i="1"/>
  <c r="F23" i="1"/>
  <c r="H22" i="1"/>
  <c r="F22" i="1"/>
  <c r="H21" i="1"/>
  <c r="F21" i="1"/>
  <c r="H20" i="1"/>
  <c r="F20" i="1"/>
  <c r="F19" i="1"/>
  <c r="H19" i="1" l="1"/>
  <c r="G31" i="1"/>
  <c r="H31" i="1" l="1"/>
  <c r="F31" i="1"/>
</calcChain>
</file>

<file path=xl/sharedStrings.xml><?xml version="1.0" encoding="utf-8"?>
<sst xmlns="http://schemas.openxmlformats.org/spreadsheetml/2006/main" count="34" uniqueCount="33">
  <si>
    <t>Форма № 5</t>
  </si>
  <si>
    <t>к приложению 1</t>
  </si>
  <si>
    <t>постановления</t>
  </si>
  <si>
    <t>Региональной службы</t>
  </si>
  <si>
    <t>по тарифам Ростовской области</t>
  </si>
  <si>
    <t>от 30.09.2014 № 54/4</t>
  </si>
  <si>
    <t>ПРИОБРЕТАЕМОЙ В ЦЕЛЯХ КОМПЕНСАЦИИ ПОТЕРЬ</t>
  </si>
  <si>
    <t>Сроки предоставлания: ежеквартально, не позднее 40 календарных дней после отчетного периода</t>
  </si>
  <si>
    <t>Наименование отчитывающейся организации</t>
  </si>
  <si>
    <t>ООО "РемЭнергоТранспорт"</t>
  </si>
  <si>
    <t xml:space="preserve">Почтовый индекс </t>
  </si>
  <si>
    <t>Наименование сетевой организации</t>
  </si>
  <si>
    <t>месяц</t>
  </si>
  <si>
    <t>Предъявлено к оплате за отчетный период</t>
  </si>
  <si>
    <t>Оплачено за предыдущий период без НДС,
руб</t>
  </si>
  <si>
    <t>объем,
тыс кВт*ч</t>
  </si>
  <si>
    <t>тариф,
руб/кВт*ч</t>
  </si>
  <si>
    <t xml:space="preserve">стоимость без НДС,
руб
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</si>
  <si>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</si>
  <si>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</si>
  <si>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</si>
  <si>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</si>
  <si>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</si>
  <si>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</si>
  <si>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</si>
  <si>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</si>
  <si>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</si>
  <si>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</si>
  <si>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</si>
  <si>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</si>
  <si>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</si>
  <si>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СВЕДЕНИЯ ОБ ОБЪЕМАХ ПОКУПКИ (ПРОДАЖИ) ЭЛЕКТРОЭНЕРГИИ,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</si>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</sst>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1" fillId="0" borderId="1" xfId="0" applyNumberFormat="1" applyFon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H26" sqref="H26"/>
    </sheetView>
  </sheetViews>
  <sheetFormatPr defaultRowHeight="15" x14ac:dyDescent="0.25"/>
  <cols>
    <col min="1" max="2" width="9.140625" style="5"/>
    <col min="3" max="3" width="14.140625" style="5" customWidth="1"/>
    <col min="4" max="6" width="9.140625" style="5"/>
    <col min="7" max="7" width="13.42578125" style="5" customWidth="1"/>
    <col min="8" max="8" width="13.85546875" style="5" customWidth="1"/>
    <col min="9" max="16384" width="9.140625" style="5"/>
  </cols>
  <sheetData>
    <row r="1" spans="1:10" s="3" customFormat="1" ht="12.75" x14ac:dyDescent="0.2">
      <c r="I1" s="16" t="s">
        <v>0</v>
      </c>
      <c r="J1" s="16"/>
    </row>
    <row r="2" spans="1:10" s="3" customFormat="1" ht="12.75" x14ac:dyDescent="0.2">
      <c r="G2" s="4"/>
      <c r="H2" s="16" t="s">
        <v>1</v>
      </c>
      <c r="I2" s="16"/>
      <c r="J2" s="16"/>
    </row>
    <row r="3" spans="1:10" s="3" customFormat="1" ht="12.75" x14ac:dyDescent="0.2">
      <c r="G3" s="4"/>
      <c r="H3" s="16" t="s">
        <v>2</v>
      </c>
      <c r="I3" s="16"/>
      <c r="J3" s="16"/>
    </row>
    <row r="4" spans="1:10" s="3" customFormat="1" ht="12.75" x14ac:dyDescent="0.2">
      <c r="G4" s="4"/>
      <c r="H4" s="16" t="s">
        <v>3</v>
      </c>
      <c r="I4" s="16"/>
      <c r="J4" s="16"/>
    </row>
    <row r="5" spans="1:10" s="3" customFormat="1" ht="12.75" x14ac:dyDescent="0.2">
      <c r="G5" s="16" t="s">
        <v>4</v>
      </c>
      <c r="H5" s="16"/>
      <c r="I5" s="16"/>
      <c r="J5" s="16"/>
    </row>
    <row r="6" spans="1:10" s="3" customFormat="1" ht="12.75" x14ac:dyDescent="0.2">
      <c r="G6" s="4"/>
      <c r="H6" s="16" t="s">
        <v>5</v>
      </c>
      <c r="I6" s="16"/>
      <c r="J6" s="16"/>
    </row>
    <row r="7" spans="1:10" x14ac:dyDescent="0.25">
      <c r="E7" s="6"/>
      <c r="F7" s="6"/>
      <c r="G7" s="6"/>
      <c r="H7" s="6"/>
    </row>
    <row r="8" spans="1:10" x14ac:dyDescent="0.25">
      <c r="B8" s="17" t="s">
        <v>31</v>
      </c>
      <c r="C8" s="17"/>
      <c r="D8" s="17"/>
      <c r="E8" s="17"/>
      <c r="F8" s="17"/>
      <c r="G8" s="17"/>
      <c r="H8" s="17"/>
      <c r="I8" s="17"/>
    </row>
    <row r="9" spans="1:10" x14ac:dyDescent="0.25">
      <c r="B9" s="17" t="s">
        <v>6</v>
      </c>
      <c r="C9" s="17"/>
      <c r="D9" s="17"/>
      <c r="E9" s="17"/>
      <c r="F9" s="17"/>
      <c r="G9" s="17"/>
      <c r="H9" s="17"/>
      <c r="I9" s="17"/>
    </row>
    <row r="10" spans="1:10" ht="15.75" x14ac:dyDescent="0.25">
      <c r="A10" s="1"/>
      <c r="B10" s="1"/>
      <c r="C10" s="1"/>
      <c r="D10" s="18" t="s">
        <v>32</v>
      </c>
      <c r="E10" s="18"/>
      <c r="F10" s="18"/>
      <c r="G10" s="18"/>
      <c r="H10" s="6"/>
    </row>
    <row r="11" spans="1:10" x14ac:dyDescent="0.25">
      <c r="E11" s="6"/>
      <c r="F11" s="6"/>
      <c r="G11" s="6"/>
      <c r="H11" s="6"/>
    </row>
    <row r="12" spans="1:10" s="7" customFormat="1" x14ac:dyDescent="0.25">
      <c r="B12" s="19" t="s">
        <v>7</v>
      </c>
      <c r="C12" s="19"/>
      <c r="D12" s="19"/>
      <c r="E12" s="19"/>
      <c r="F12" s="19"/>
      <c r="G12" s="19"/>
      <c r="H12" s="19"/>
      <c r="I12" s="19"/>
    </row>
    <row r="13" spans="1:10" s="7" customFormat="1" x14ac:dyDescent="0.25">
      <c r="B13" s="19" t="s">
        <v>8</v>
      </c>
      <c r="C13" s="19"/>
      <c r="D13" s="19"/>
      <c r="E13" s="19"/>
      <c r="F13" s="20" t="s">
        <v>9</v>
      </c>
      <c r="G13" s="20"/>
      <c r="H13" s="20"/>
      <c r="I13" s="20"/>
    </row>
    <row r="14" spans="1:10" s="7" customFormat="1" x14ac:dyDescent="0.25">
      <c r="B14" s="19" t="s">
        <v>10</v>
      </c>
      <c r="C14" s="19"/>
      <c r="D14" s="19"/>
      <c r="E14" s="19"/>
      <c r="F14" s="20">
        <v>346720</v>
      </c>
      <c r="G14" s="20"/>
      <c r="H14" s="20"/>
      <c r="I14" s="20"/>
    </row>
    <row r="15" spans="1:10" x14ac:dyDescent="0.25">
      <c r="B15" s="8"/>
      <c r="C15" s="8"/>
      <c r="D15" s="8"/>
      <c r="E15" s="8"/>
      <c r="F15" s="8"/>
      <c r="G15" s="8"/>
      <c r="H15" s="8"/>
      <c r="I15" s="8"/>
    </row>
    <row r="17" spans="3:8" s="9" customFormat="1" ht="12.75" x14ac:dyDescent="0.25">
      <c r="C17" s="22" t="s">
        <v>11</v>
      </c>
      <c r="D17" s="22" t="s">
        <v>12</v>
      </c>
      <c r="E17" s="22" t="s">
        <v>13</v>
      </c>
      <c r="F17" s="22"/>
      <c r="G17" s="22"/>
      <c r="H17" s="22" t="s">
        <v>14</v>
      </c>
    </row>
    <row r="18" spans="3:8" s="9" customFormat="1" ht="51" x14ac:dyDescent="0.25">
      <c r="C18" s="22"/>
      <c r="D18" s="22"/>
      <c r="E18" s="10" t="s">
        <v>15</v>
      </c>
      <c r="F18" s="10" t="s">
        <v>16</v>
      </c>
      <c r="G18" s="10" t="s">
        <v>17</v>
      </c>
      <c r="H18" s="22"/>
    </row>
    <row r="19" spans="3:8" x14ac:dyDescent="0.25">
      <c r="C19" s="21" t="s">
        <v>9</v>
      </c>
      <c r="D19" s="11" t="s">
        <v>18</v>
      </c>
      <c r="E19" s="11">
        <v>167.73599999999999</v>
      </c>
      <c r="F19" s="14">
        <f>+G19/E19/1000</f>
        <v>3.1109901869604619</v>
      </c>
      <c r="G19" s="12">
        <f>27229.47+440838.55+3160.18+50596.85</f>
        <v>521825.05</v>
      </c>
      <c r="H19" s="11">
        <f>G19</f>
        <v>521825.05</v>
      </c>
    </row>
    <row r="20" spans="3:8" x14ac:dyDescent="0.25">
      <c r="C20" s="21"/>
      <c r="D20" s="11" t="s">
        <v>19</v>
      </c>
      <c r="E20" s="11">
        <v>166.14099999999999</v>
      </c>
      <c r="F20" s="14">
        <f t="shared" ref="F20:F31" si="0">+G20/E20/1000</f>
        <v>3.2446399744795085</v>
      </c>
      <c r="G20" s="12">
        <f>27517.37+457594.86+2944.19+51011.31</f>
        <v>539067.73</v>
      </c>
      <c r="H20" s="11">
        <f t="shared" ref="H20:H31" si="1">G20</f>
        <v>539067.73</v>
      </c>
    </row>
    <row r="21" spans="3:8" x14ac:dyDescent="0.25">
      <c r="C21" s="21"/>
      <c r="D21" s="11" t="s">
        <v>20</v>
      </c>
      <c r="E21" s="11">
        <v>140.41900000000001</v>
      </c>
      <c r="F21" s="14">
        <f t="shared" si="0"/>
        <v>3.366419287988093</v>
      </c>
      <c r="G21" s="12">
        <f>8657.72+416844.28+3051.53+44155.7</f>
        <v>472709.23000000004</v>
      </c>
      <c r="H21" s="11">
        <f t="shared" si="1"/>
        <v>472709.23000000004</v>
      </c>
    </row>
    <row r="22" spans="3:8" x14ac:dyDescent="0.25">
      <c r="C22" s="21"/>
      <c r="D22" s="11" t="s">
        <v>21</v>
      </c>
      <c r="E22" s="11">
        <v>81.388000000000005</v>
      </c>
      <c r="F22" s="14">
        <f t="shared" si="0"/>
        <v>3.4807171818941369</v>
      </c>
      <c r="G22" s="12">
        <f>9353.67+223223.98+2866.76+47844.2</f>
        <v>283288.61000000004</v>
      </c>
      <c r="H22" s="11">
        <f t="shared" si="1"/>
        <v>283288.61000000004</v>
      </c>
    </row>
    <row r="23" spans="3:8" x14ac:dyDescent="0.25">
      <c r="C23" s="21"/>
      <c r="D23" s="11" t="s">
        <v>22</v>
      </c>
      <c r="E23" s="11">
        <v>54.978999999999999</v>
      </c>
      <c r="F23" s="14">
        <f t="shared" si="0"/>
        <v>2.9402699212426566</v>
      </c>
      <c r="G23" s="12">
        <f>9523.53+105735.05+3296.04+43098.48</f>
        <v>161653.1</v>
      </c>
      <c r="H23" s="11">
        <f t="shared" si="1"/>
        <v>161653.1</v>
      </c>
    </row>
    <row r="24" spans="3:8" x14ac:dyDescent="0.25">
      <c r="C24" s="21"/>
      <c r="D24" s="11" t="s">
        <v>23</v>
      </c>
      <c r="E24" s="11">
        <v>54.795000000000002</v>
      </c>
      <c r="F24" s="14">
        <f>+G24/E24/1000</f>
        <v>2.8051966420293821</v>
      </c>
      <c r="G24" s="12">
        <f>11287.78+108182.63+3844.64+30395.7</f>
        <v>153710.75</v>
      </c>
      <c r="H24" s="11">
        <f t="shared" si="1"/>
        <v>153710.75</v>
      </c>
    </row>
    <row r="25" spans="3:8" x14ac:dyDescent="0.25">
      <c r="C25" s="21"/>
      <c r="D25" s="11" t="s">
        <v>24</v>
      </c>
      <c r="E25" s="11">
        <f>33.831+30.377</f>
        <v>64.207999999999998</v>
      </c>
      <c r="F25" s="14">
        <f>+G25/E25/1000</f>
        <v>2.6689943620732617</v>
      </c>
      <c r="G25" s="12">
        <f>89012.06+82358.73</f>
        <v>171370.78999999998</v>
      </c>
      <c r="H25" s="12">
        <f>+G25*1.18</f>
        <v>202217.53219999996</v>
      </c>
    </row>
    <row r="26" spans="3:8" x14ac:dyDescent="0.25">
      <c r="C26" s="21"/>
      <c r="D26" s="11" t="s">
        <v>25</v>
      </c>
      <c r="E26" s="11">
        <f>33.193+28.058+3.848+0.718</f>
        <v>65.817000000000007</v>
      </c>
      <c r="F26" s="14">
        <f t="shared" ref="F26:F27" si="2">+G26/E26/1000</f>
        <v>2.7579900329702052</v>
      </c>
      <c r="G26" s="12">
        <f>91545.96+77383.68+10612.75+1980.24</f>
        <v>181522.63</v>
      </c>
      <c r="H26" s="12">
        <f t="shared" ref="H26:H27" si="3">+G26*1.18</f>
        <v>214196.7034</v>
      </c>
    </row>
    <row r="27" spans="3:8" x14ac:dyDescent="0.25">
      <c r="C27" s="21"/>
      <c r="D27" s="11" t="s">
        <v>26</v>
      </c>
      <c r="E27" s="11">
        <f>28.995+20.768+3.284+0</f>
        <v>53.047000000000004</v>
      </c>
      <c r="F27" s="14">
        <f t="shared" si="2"/>
        <v>2.8847801006654472</v>
      </c>
      <c r="G27" s="12">
        <f>83644.2+59911.11+9473.62</f>
        <v>153028.93</v>
      </c>
      <c r="H27" s="12">
        <f t="shared" si="3"/>
        <v>180574.13739999998</v>
      </c>
    </row>
    <row r="28" spans="3:8" x14ac:dyDescent="0.25">
      <c r="C28" s="21"/>
      <c r="D28" s="11" t="s">
        <v>27</v>
      </c>
      <c r="E28" s="11"/>
      <c r="F28" s="14"/>
      <c r="G28" s="12"/>
      <c r="H28" s="11"/>
    </row>
    <row r="29" spans="3:8" x14ac:dyDescent="0.25">
      <c r="C29" s="21"/>
      <c r="D29" s="11" t="s">
        <v>28</v>
      </c>
      <c r="E29" s="11"/>
      <c r="F29" s="14"/>
      <c r="G29" s="12"/>
      <c r="H29" s="11"/>
    </row>
    <row r="30" spans="3:8" x14ac:dyDescent="0.25">
      <c r="C30" s="21"/>
      <c r="D30" s="11" t="s">
        <v>29</v>
      </c>
      <c r="E30" s="11"/>
      <c r="F30" s="14"/>
      <c r="G30" s="12"/>
      <c r="H30" s="11"/>
    </row>
    <row r="31" spans="3:8" ht="15.75" x14ac:dyDescent="0.25">
      <c r="C31" s="21"/>
      <c r="D31" s="2" t="s">
        <v>30</v>
      </c>
      <c r="E31" s="2">
        <f>SUM(E19:E30)</f>
        <v>848.53</v>
      </c>
      <c r="F31" s="15">
        <f t="shared" si="0"/>
        <v>3.1091143742707983</v>
      </c>
      <c r="G31" s="13">
        <f>SUM(G19:G30)</f>
        <v>2638176.8200000003</v>
      </c>
      <c r="H31" s="2">
        <f t="shared" si="1"/>
        <v>2638176.8200000003</v>
      </c>
    </row>
  </sheetData>
  <mergeCells count="19">
    <mergeCell ref="C19:C31"/>
    <mergeCell ref="B14:E14"/>
    <mergeCell ref="F14:I14"/>
    <mergeCell ref="C17:C18"/>
    <mergeCell ref="D17:D18"/>
    <mergeCell ref="E17:G17"/>
    <mergeCell ref="H17:H18"/>
    <mergeCell ref="B8:I8"/>
    <mergeCell ref="B9:I9"/>
    <mergeCell ref="D10:G10"/>
    <mergeCell ref="B12:I12"/>
    <mergeCell ref="B13:E13"/>
    <mergeCell ref="F13:I13"/>
    <mergeCell ref="H6:J6"/>
    <mergeCell ref="I1:J1"/>
    <mergeCell ref="H2:J2"/>
    <mergeCell ref="H3:J3"/>
    <mergeCell ref="H4:J4"/>
    <mergeCell ref="G5:J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2018-11-14T11:38:30Z</cp:lastPrinted>
  <dcterms:created xsi:type="dcterms:W3CDTF">2018-07-17T11:23:02Z</dcterms:created>
  <dcterms:modified xsi:type="dcterms:W3CDTF">2018-11-14T11:38:35Z</dcterms:modified>
</cp:coreProperties>
</file>