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НОВОЕ\2017\"/>
    </mc:Choice>
  </mc:AlternateContent>
  <bookViews>
    <workbookView xWindow="0" yWindow="0" windowWidth="28800" windowHeight="124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C64" i="1"/>
  <c r="D59" i="1"/>
  <c r="D50" i="1"/>
  <c r="D47" i="1" s="1"/>
  <c r="D45" i="1" s="1"/>
  <c r="C50" i="1"/>
  <c r="C47" i="1"/>
  <c r="C45" i="1" s="1"/>
  <c r="C65" i="1" s="1"/>
  <c r="C67" i="1" s="1"/>
  <c r="D29" i="1"/>
  <c r="D22" i="1"/>
  <c r="D17" i="1" s="1"/>
  <c r="D18" i="1"/>
  <c r="C18" i="1"/>
  <c r="C17" i="1"/>
  <c r="D65" i="1" l="1"/>
</calcChain>
</file>

<file path=xl/sharedStrings.xml><?xml version="1.0" encoding="utf-8"?>
<sst xmlns="http://schemas.openxmlformats.org/spreadsheetml/2006/main" count="111" uniqueCount="110">
  <si>
    <t>Форма №1
к приложению 1
к постановлению
Региональной службы
по тарифам Ростовской области
от 30.09.2014 №54/4</t>
  </si>
  <si>
    <t>Отчет о фактической себестоимости</t>
  </si>
  <si>
    <t>за 2017 год</t>
  </si>
  <si>
    <t>Сроки предоставления: ежеквартально не позднее 40 календарных дней после отчетного периода</t>
  </si>
  <si>
    <t>Наименование отчитывающейся организации</t>
  </si>
  <si>
    <t>ООО "РЭТ"</t>
  </si>
  <si>
    <t>Почтовый индекс</t>
  </si>
  <si>
    <t>п/п</t>
  </si>
  <si>
    <t>Наименование показателей</t>
  </si>
  <si>
    <t>Утверждено РСТ</t>
  </si>
  <si>
    <t>Фактические расходы</t>
  </si>
  <si>
    <t>план</t>
  </si>
  <si>
    <t>факт
передача э/э,
процент - 61,83%
от общей выручки</t>
  </si>
  <si>
    <t>факт 100%</t>
  </si>
  <si>
    <t>Подконтрольные расходы всего, в том числе:</t>
  </si>
  <si>
    <t>1.1.</t>
  </si>
  <si>
    <t>Материальные затраты всего, в том числе:</t>
  </si>
  <si>
    <t>1.1.1</t>
  </si>
  <si>
    <r>
      <t xml:space="preserve">Сырье, материалы, запасные части, инструмент, </t>
    </r>
    <r>
      <rPr>
        <sz val="11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топливо -271,17; материалы - 298,87</t>
    </r>
    <r>
      <rPr>
        <sz val="11"/>
        <color theme="1"/>
        <rFont val="Times New Roman"/>
        <family val="1"/>
        <charset val="204"/>
      </rPr>
      <t>)</t>
    </r>
  </si>
  <si>
    <t>1.1.2</t>
  </si>
  <si>
    <t>Работы и услуги производственного характера</t>
  </si>
  <si>
    <t>1.2.</t>
  </si>
  <si>
    <t>Расходы на оплату труда</t>
  </si>
  <si>
    <t>1.3.</t>
  </si>
  <si>
    <t>Другие подконтрольные расходы всего, в том числе</t>
  </si>
  <si>
    <t>1.3.1</t>
  </si>
  <si>
    <t>Оплата работ и услуг сторонних организаций непроизводственного характера, в том числе:</t>
  </si>
  <si>
    <t>1.3.1.1</t>
  </si>
  <si>
    <t>Услуги связи</t>
  </si>
  <si>
    <t>1.3.1.2</t>
  </si>
  <si>
    <t>Расходы на услуги вневедомственной охраны и коммунального хозяйства</t>
  </si>
  <si>
    <t>1.3.1.3</t>
  </si>
  <si>
    <t>Расходы на юридические и информационные услуги</t>
  </si>
  <si>
    <t>1.3.1.4</t>
  </si>
  <si>
    <t>Расходы на аудиторские и консультационные услуги</t>
  </si>
  <si>
    <t>1.3.1.5</t>
  </si>
  <si>
    <t>Транспортные услуги (вышка, кран, экскаватор-погрузчик и пр.)</t>
  </si>
  <si>
    <t>1.3.1.6</t>
  </si>
  <si>
    <t>Прочие услуги сторонних организаций (с расшифровкой):</t>
  </si>
  <si>
    <t>- программное обеспечение, ЭЦП</t>
  </si>
  <si>
    <t>- почтовые расходы</t>
  </si>
  <si>
    <t>- услуги банка</t>
  </si>
  <si>
    <t>- медицинское обслуживание</t>
  </si>
  <si>
    <t>1.3.2</t>
  </si>
  <si>
    <t>Расходы на командировки и представительские расходы</t>
  </si>
  <si>
    <t>1.3.3</t>
  </si>
  <si>
    <t>Расходы на подготовку кадров</t>
  </si>
  <si>
    <t>1.3.4</t>
  </si>
  <si>
    <t>Расходы на обеспечение нормальных условий труда и мер технике безопасности</t>
  </si>
  <si>
    <t>1.3.5</t>
  </si>
  <si>
    <t>Расходы на страхование автотранспорта</t>
  </si>
  <si>
    <t>1.3.6</t>
  </si>
  <si>
    <t>Другие прочие расходы всего, в том числе:</t>
  </si>
  <si>
    <t>1.3.7</t>
  </si>
  <si>
    <t>Расходы на обслуживание заемных средств</t>
  </si>
  <si>
    <t>1.3.8</t>
  </si>
  <si>
    <t>Другие расходы из прибыли всего, в том числе:</t>
  </si>
  <si>
    <t>- Прибыль на социальное развитие</t>
  </si>
  <si>
    <t>- Прибыль на поощрение</t>
  </si>
  <si>
    <t>- Дивиденды по акциям</t>
  </si>
  <si>
    <t>- Прочие расходы из прибыли (с расшифровкой)</t>
  </si>
  <si>
    <t>Неподконтрольные расходы, всего, в том числе:</t>
  </si>
  <si>
    <t>2.1</t>
  </si>
  <si>
    <t>Прибыль на капитальные вложения</t>
  </si>
  <si>
    <t>2.2</t>
  </si>
  <si>
    <t>Налоги всего в том числе:</t>
  </si>
  <si>
    <t>2.2.1</t>
  </si>
  <si>
    <t>Налог на прибыль</t>
  </si>
  <si>
    <t>2.2.2</t>
  </si>
  <si>
    <t>Налог на имущество</t>
  </si>
  <si>
    <t>2.2.3</t>
  </si>
  <si>
    <t>Прочие налоги и сборы всего, в том числе:</t>
  </si>
  <si>
    <t>- Налог на землю</t>
  </si>
  <si>
    <t>- Транспортный налог</t>
  </si>
  <si>
    <t>2.3</t>
  </si>
  <si>
    <t>Амортизация ОС</t>
  </si>
  <si>
    <t>2.4</t>
  </si>
  <si>
    <t>Расходы, связанные с компенсацией выпадающих доходов, предусмотренных пунктом 71 основ ценообразования</t>
  </si>
  <si>
    <t>2.5</t>
  </si>
  <si>
    <t>Расходы на оплату продукции организаций, осуществляющих регулируемые виды деятельности, всего, в том числе:</t>
  </si>
  <si>
    <t>2.5.1</t>
  </si>
  <si>
    <t>Энергия на хозяйственные нужды</t>
  </si>
  <si>
    <t>2.7</t>
  </si>
  <si>
    <t>Плата за аренду имущества и лизинг</t>
  </si>
  <si>
    <t>2.8</t>
  </si>
  <si>
    <r>
      <t xml:space="preserve">Страховые взносы ЕСН </t>
    </r>
    <r>
      <rPr>
        <b/>
        <sz val="9"/>
        <color theme="1"/>
        <rFont val="Times New Roman"/>
        <family val="1"/>
        <charset val="204"/>
      </rPr>
      <t>30,6%</t>
    </r>
  </si>
  <si>
    <t>2.9</t>
  </si>
  <si>
    <t>Прочие неподконтрольные расходы:</t>
  </si>
  <si>
    <t>- канцелярские товары и оргтехника</t>
  </si>
  <si>
    <t>- расходы на коммунальные услуги офиса</t>
  </si>
  <si>
    <t>- членские взносы в РаЭл</t>
  </si>
  <si>
    <t>3</t>
  </si>
  <si>
    <t>Недополученный доход</t>
  </si>
  <si>
    <t>Выпадающие доходы (экономия средств) за исключением выпадающих доходов, учтенных в соответствии с п.71 Основ ценообразования</t>
  </si>
  <si>
    <t>Итого НВВ на содержание</t>
  </si>
  <si>
    <t>Энергия на оплату технологического расхода (потерь) электрической энергии</t>
  </si>
  <si>
    <t>-</t>
  </si>
  <si>
    <t>7</t>
  </si>
  <si>
    <t>НВВ ВСЕГО</t>
  </si>
  <si>
    <t>8</t>
  </si>
  <si>
    <t>Полезный отпуск потребителям, тыс.кВт*ч</t>
  </si>
  <si>
    <t>*28646,00 х 61,83% = 17712</t>
  </si>
  <si>
    <t>Руководитель организации      В.А. Забарин                              _________________________</t>
  </si>
  <si>
    <t xml:space="preserve">                                                                                                                              (подпись)</t>
  </si>
  <si>
    <t>М.П.</t>
  </si>
  <si>
    <t>Должностное лицо, ответственное</t>
  </si>
  <si>
    <t>за составление формы:                        специалист ПТО                     О.В. Черноусова             ____________________</t>
  </si>
  <si>
    <t xml:space="preserve">                                                                                                                                                                       (подпись)</t>
  </si>
  <si>
    <t>тел.</t>
  </si>
  <si>
    <t>8 86350 52 442                                    "20"  февраля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</si>
</sst>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0" fontId="5" fillId="0" borderId="0" xfId="0" applyNumberFormat="1" applyFont="1"/>
    <xf numFmtId="49" fontId="1" fillId="0" borderId="1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0" fillId="0" borderId="0" xfId="0" applyFont="1"/>
    <xf numFmtId="49" fontId="10" fillId="0" borderId="1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0" fillId="0" borderId="0" xfId="0" applyNumberFormat="1" applyFont="1"/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0" xfId="0" applyFont="1"/>
    <xf numFmtId="2" fontId="10" fillId="0" borderId="15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49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A9" sqref="A9:E9"/>
    </sheetView>
  </sheetViews>
  <sheetFormatPr defaultRowHeight="15" x14ac:dyDescent="0.25"/>
  <cols>
    <col min="1" max="1" width="13.85546875" style="1" customWidth="1"/>
    <col min="2" max="2" width="57.140625" style="1" customWidth="1"/>
    <col min="3" max="3" width="18" style="1" customWidth="1"/>
    <col min="4" max="4" width="11.28515625" style="1" customWidth="1"/>
    <col min="5" max="5" width="17.7109375" style="1" customWidth="1"/>
    <col min="6" max="6" width="12.85546875" style="1" customWidth="1"/>
    <col min="7" max="7" width="9.140625" style="1"/>
    <col min="8" max="8" width="12.42578125" style="1" customWidth="1"/>
    <col min="9" max="16384" width="9.140625" style="1"/>
  </cols>
  <sheetData>
    <row r="1" spans="1:7" ht="15" customHeight="1" x14ac:dyDescent="0.25">
      <c r="C1" s="2" t="s">
        <v>0</v>
      </c>
      <c r="D1" s="2"/>
      <c r="E1" s="2"/>
      <c r="F1" s="2"/>
    </row>
    <row r="2" spans="1:7" x14ac:dyDescent="0.25">
      <c r="C2" s="2"/>
      <c r="D2" s="2"/>
      <c r="E2" s="2"/>
      <c r="F2" s="2"/>
    </row>
    <row r="3" spans="1:7" x14ac:dyDescent="0.25">
      <c r="C3" s="2"/>
      <c r="D3" s="2"/>
      <c r="E3" s="2"/>
      <c r="F3" s="2"/>
    </row>
    <row r="4" spans="1:7" x14ac:dyDescent="0.25">
      <c r="C4" s="2"/>
      <c r="D4" s="2"/>
      <c r="E4" s="2"/>
      <c r="F4" s="2"/>
    </row>
    <row r="5" spans="1:7" ht="18" customHeight="1" x14ac:dyDescent="0.25">
      <c r="C5" s="2"/>
      <c r="D5" s="2"/>
      <c r="E5" s="2"/>
      <c r="F5" s="2"/>
    </row>
    <row r="6" spans="1:7" ht="1.5" customHeight="1" x14ac:dyDescent="0.25">
      <c r="C6" s="2"/>
      <c r="D6" s="2"/>
      <c r="E6" s="2"/>
      <c r="F6" s="2"/>
    </row>
    <row r="7" spans="1:7" ht="5.25" customHeight="1" x14ac:dyDescent="0.25"/>
    <row r="8" spans="1:7" ht="18.75" x14ac:dyDescent="0.3">
      <c r="A8" s="3" t="s">
        <v>1</v>
      </c>
      <c r="B8" s="3"/>
      <c r="C8" s="3"/>
      <c r="D8" s="3"/>
      <c r="E8" s="3"/>
    </row>
    <row r="9" spans="1:7" ht="18.75" x14ac:dyDescent="0.3">
      <c r="A9" s="3" t="s">
        <v>2</v>
      </c>
      <c r="B9" s="3"/>
      <c r="C9" s="3"/>
      <c r="D9" s="3"/>
      <c r="E9" s="3"/>
    </row>
    <row r="10" spans="1:7" ht="5.25" customHeight="1" x14ac:dyDescent="0.25"/>
    <row r="11" spans="1:7" x14ac:dyDescent="0.25">
      <c r="A11" s="4" t="s">
        <v>3</v>
      </c>
      <c r="B11" s="5"/>
      <c r="C11" s="5"/>
      <c r="D11" s="5"/>
      <c r="E11" s="5"/>
      <c r="F11" s="5"/>
    </row>
    <row r="12" spans="1:7" x14ac:dyDescent="0.25">
      <c r="A12" s="6" t="s">
        <v>4</v>
      </c>
      <c r="B12" s="7"/>
      <c r="C12" s="8" t="s">
        <v>5</v>
      </c>
      <c r="D12" s="8"/>
      <c r="E12" s="8"/>
      <c r="F12" s="8"/>
    </row>
    <row r="13" spans="1:7" x14ac:dyDescent="0.25">
      <c r="A13" s="6" t="s">
        <v>6</v>
      </c>
      <c r="B13" s="7"/>
      <c r="C13" s="8">
        <v>346720</v>
      </c>
      <c r="D13" s="8"/>
      <c r="E13" s="8"/>
      <c r="F13" s="8"/>
    </row>
    <row r="14" spans="1:7" ht="15.75" thickBot="1" x14ac:dyDescent="0.3"/>
    <row r="15" spans="1:7" ht="32.25" customHeight="1" x14ac:dyDescent="0.25">
      <c r="A15" s="9" t="s">
        <v>7</v>
      </c>
      <c r="B15" s="10" t="s">
        <v>8</v>
      </c>
      <c r="C15" s="11" t="s">
        <v>9</v>
      </c>
      <c r="D15" s="12" t="s">
        <v>10</v>
      </c>
      <c r="E15" s="13"/>
      <c r="F15" s="14"/>
    </row>
    <row r="16" spans="1:7" ht="56.25" customHeight="1" x14ac:dyDescent="0.25">
      <c r="A16" s="15"/>
      <c r="B16" s="16"/>
      <c r="C16" s="17"/>
      <c r="D16" s="18" t="s">
        <v>11</v>
      </c>
      <c r="E16" s="19" t="s">
        <v>12</v>
      </c>
      <c r="F16" s="20" t="s">
        <v>13</v>
      </c>
      <c r="G16" s="21">
        <v>0.61829999999999996</v>
      </c>
    </row>
    <row r="17" spans="1:9" ht="26.25" customHeight="1" x14ac:dyDescent="0.25">
      <c r="A17" s="22">
        <v>1</v>
      </c>
      <c r="B17" s="23" t="s">
        <v>14</v>
      </c>
      <c r="C17" s="24">
        <f>+C18+C21</f>
        <v>14574.29</v>
      </c>
      <c r="D17" s="25">
        <f>D18+D21+D22</f>
        <v>15003.51</v>
      </c>
      <c r="E17" s="26">
        <v>8992.7283683478017</v>
      </c>
      <c r="F17" s="27">
        <v>28646</v>
      </c>
    </row>
    <row r="18" spans="1:9" s="32" customFormat="1" ht="18" customHeight="1" x14ac:dyDescent="0.2">
      <c r="A18" s="28" t="s">
        <v>15</v>
      </c>
      <c r="B18" s="29" t="s">
        <v>16</v>
      </c>
      <c r="C18" s="30">
        <f>+C19+C20</f>
        <v>8250.74</v>
      </c>
      <c r="D18" s="25">
        <f>D19+D20</f>
        <v>8522.83</v>
      </c>
      <c r="E18" s="26">
        <v>2306.6900002357997</v>
      </c>
      <c r="F18" s="31"/>
    </row>
    <row r="19" spans="1:9" s="32" customFormat="1" ht="31.5" customHeight="1" x14ac:dyDescent="0.2">
      <c r="A19" s="33" t="s">
        <v>17</v>
      </c>
      <c r="B19" s="34" t="s">
        <v>18</v>
      </c>
      <c r="C19" s="35">
        <v>0</v>
      </c>
      <c r="D19" s="18">
        <v>272.08999999999997</v>
      </c>
      <c r="E19" s="36">
        <v>570.96000023579995</v>
      </c>
      <c r="F19" s="31"/>
    </row>
    <row r="20" spans="1:9" s="32" customFormat="1" ht="18" customHeight="1" x14ac:dyDescent="0.2">
      <c r="A20" s="33" t="s">
        <v>19</v>
      </c>
      <c r="B20" s="34" t="s">
        <v>20</v>
      </c>
      <c r="C20" s="35">
        <v>8250.74</v>
      </c>
      <c r="D20" s="25">
        <v>8250.74</v>
      </c>
      <c r="E20" s="36">
        <v>1735.73</v>
      </c>
      <c r="F20" s="31"/>
    </row>
    <row r="21" spans="1:9" s="32" customFormat="1" ht="18" customHeight="1" x14ac:dyDescent="0.2">
      <c r="A21" s="28" t="s">
        <v>21</v>
      </c>
      <c r="B21" s="29" t="s">
        <v>22</v>
      </c>
      <c r="C21" s="30">
        <v>6323.55</v>
      </c>
      <c r="D21" s="18">
        <v>6323.55</v>
      </c>
      <c r="E21" s="26">
        <v>6323.55</v>
      </c>
      <c r="F21" s="31"/>
    </row>
    <row r="22" spans="1:9" s="32" customFormat="1" ht="18" customHeight="1" x14ac:dyDescent="0.2">
      <c r="A22" s="28" t="s">
        <v>23</v>
      </c>
      <c r="B22" s="29" t="s">
        <v>24</v>
      </c>
      <c r="C22" s="30">
        <v>0</v>
      </c>
      <c r="D22" s="25">
        <f>D24+D26+D27+D28+D29+D34+D35+D37</f>
        <v>157.13</v>
      </c>
      <c r="E22" s="26">
        <v>362.48836811199999</v>
      </c>
      <c r="F22" s="31"/>
      <c r="G22" s="37"/>
    </row>
    <row r="23" spans="1:9" s="32" customFormat="1" ht="21.75" customHeight="1" x14ac:dyDescent="0.2">
      <c r="A23" s="33" t="s">
        <v>25</v>
      </c>
      <c r="B23" s="34" t="s">
        <v>26</v>
      </c>
      <c r="C23" s="35"/>
      <c r="D23" s="18"/>
      <c r="E23" s="36"/>
      <c r="F23" s="31"/>
    </row>
    <row r="24" spans="1:9" s="32" customFormat="1" ht="12.75" customHeight="1" x14ac:dyDescent="0.2">
      <c r="A24" s="33" t="s">
        <v>27</v>
      </c>
      <c r="B24" s="34" t="s">
        <v>28</v>
      </c>
      <c r="C24" s="35"/>
      <c r="D24" s="18"/>
      <c r="E24" s="36"/>
      <c r="F24" s="31"/>
    </row>
    <row r="25" spans="1:9" s="32" customFormat="1" ht="12.75" customHeight="1" x14ac:dyDescent="0.2">
      <c r="A25" s="33" t="s">
        <v>29</v>
      </c>
      <c r="B25" s="34" t="s">
        <v>30</v>
      </c>
      <c r="C25" s="35"/>
      <c r="D25" s="18"/>
      <c r="E25" s="36"/>
      <c r="F25" s="31"/>
    </row>
    <row r="26" spans="1:9" s="32" customFormat="1" ht="12.75" customHeight="1" x14ac:dyDescent="0.2">
      <c r="A26" s="33" t="s">
        <v>31</v>
      </c>
      <c r="B26" s="34" t="s">
        <v>32</v>
      </c>
      <c r="C26" s="35"/>
      <c r="D26" s="18"/>
      <c r="E26" s="36"/>
      <c r="F26" s="31"/>
    </row>
    <row r="27" spans="1:9" s="32" customFormat="1" ht="12.75" customHeight="1" x14ac:dyDescent="0.2">
      <c r="A27" s="33" t="s">
        <v>33</v>
      </c>
      <c r="B27" s="34" t="s">
        <v>34</v>
      </c>
      <c r="C27" s="35"/>
      <c r="D27" s="18"/>
      <c r="E27" s="36"/>
      <c r="F27" s="31"/>
    </row>
    <row r="28" spans="1:9" s="32" customFormat="1" ht="12.75" customHeight="1" x14ac:dyDescent="0.2">
      <c r="A28" s="33" t="s">
        <v>35</v>
      </c>
      <c r="B28" s="34" t="s">
        <v>36</v>
      </c>
      <c r="C28" s="35"/>
      <c r="D28" s="25"/>
      <c r="E28" s="36">
        <v>15</v>
      </c>
      <c r="F28" s="31"/>
      <c r="I28" s="37"/>
    </row>
    <row r="29" spans="1:9" s="32" customFormat="1" ht="12.75" customHeight="1" x14ac:dyDescent="0.2">
      <c r="A29" s="38" t="s">
        <v>37</v>
      </c>
      <c r="B29" s="34" t="s">
        <v>38</v>
      </c>
      <c r="C29" s="35"/>
      <c r="D29" s="18">
        <f>D30+D31+D32+D33</f>
        <v>37.049999999999997</v>
      </c>
      <c r="E29" s="36">
        <v>191.94602891400001</v>
      </c>
      <c r="F29" s="31"/>
    </row>
    <row r="30" spans="1:9" s="32" customFormat="1" ht="12" customHeight="1" x14ac:dyDescent="0.2">
      <c r="A30" s="39"/>
      <c r="B30" s="34" t="s">
        <v>39</v>
      </c>
      <c r="C30" s="35"/>
      <c r="D30" s="18"/>
      <c r="E30" s="36">
        <v>69.177982310999994</v>
      </c>
      <c r="F30" s="31"/>
    </row>
    <row r="31" spans="1:9" s="32" customFormat="1" ht="12" customHeight="1" x14ac:dyDescent="0.2">
      <c r="A31" s="39"/>
      <c r="B31" s="34" t="s">
        <v>40</v>
      </c>
      <c r="C31" s="35"/>
      <c r="D31" s="18"/>
      <c r="E31" s="36">
        <v>51.49901079</v>
      </c>
      <c r="F31" s="31"/>
    </row>
    <row r="32" spans="1:9" s="32" customFormat="1" ht="12" customHeight="1" x14ac:dyDescent="0.2">
      <c r="A32" s="39"/>
      <c r="B32" s="34" t="s">
        <v>41</v>
      </c>
      <c r="C32" s="35"/>
      <c r="D32" s="18"/>
      <c r="E32" s="36">
        <v>32.054594913000003</v>
      </c>
      <c r="F32" s="31"/>
    </row>
    <row r="33" spans="1:6" s="32" customFormat="1" ht="12" customHeight="1" x14ac:dyDescent="0.2">
      <c r="A33" s="40"/>
      <c r="B33" s="41" t="s">
        <v>42</v>
      </c>
      <c r="C33" s="35"/>
      <c r="D33" s="18">
        <v>37.049999999999997</v>
      </c>
      <c r="E33" s="42">
        <v>39.2144409</v>
      </c>
      <c r="F33" s="31"/>
    </row>
    <row r="34" spans="1:6" s="32" customFormat="1" ht="12.75" customHeight="1" x14ac:dyDescent="0.2">
      <c r="A34" s="33" t="s">
        <v>43</v>
      </c>
      <c r="B34" s="34" t="s">
        <v>44</v>
      </c>
      <c r="C34" s="35"/>
      <c r="D34" s="18"/>
      <c r="E34" s="36"/>
      <c r="F34" s="31"/>
    </row>
    <row r="35" spans="1:6" s="32" customFormat="1" ht="12.75" customHeight="1" x14ac:dyDescent="0.2">
      <c r="A35" s="33" t="s">
        <v>45</v>
      </c>
      <c r="B35" s="41" t="s">
        <v>46</v>
      </c>
      <c r="C35" s="35"/>
      <c r="D35" s="18">
        <v>106.19</v>
      </c>
      <c r="E35" s="42">
        <v>98.919999197999999</v>
      </c>
      <c r="F35" s="31"/>
    </row>
    <row r="36" spans="1:6" s="32" customFormat="1" ht="25.5" customHeight="1" x14ac:dyDescent="0.2">
      <c r="A36" s="33" t="s">
        <v>47</v>
      </c>
      <c r="B36" s="34" t="s">
        <v>48</v>
      </c>
      <c r="C36" s="35"/>
      <c r="D36" s="18"/>
      <c r="E36" s="36"/>
      <c r="F36" s="31"/>
    </row>
    <row r="37" spans="1:6" s="46" customFormat="1" ht="14.25" customHeight="1" x14ac:dyDescent="0.2">
      <c r="A37" s="43" t="s">
        <v>49</v>
      </c>
      <c r="B37" s="41" t="s">
        <v>50</v>
      </c>
      <c r="C37" s="44"/>
      <c r="D37" s="45">
        <v>13.89</v>
      </c>
      <c r="E37" s="42">
        <v>56.622340000000001</v>
      </c>
      <c r="F37" s="31"/>
    </row>
    <row r="38" spans="1:6" s="32" customFormat="1" ht="14.25" customHeight="1" x14ac:dyDescent="0.2">
      <c r="A38" s="33" t="s">
        <v>51</v>
      </c>
      <c r="B38" s="34" t="s">
        <v>52</v>
      </c>
      <c r="C38" s="35"/>
      <c r="D38" s="18"/>
      <c r="E38" s="36"/>
      <c r="F38" s="31"/>
    </row>
    <row r="39" spans="1:6" s="32" customFormat="1" ht="14.25" customHeight="1" x14ac:dyDescent="0.2">
      <c r="A39" s="33" t="s">
        <v>53</v>
      </c>
      <c r="B39" s="34" t="s">
        <v>54</v>
      </c>
      <c r="C39" s="35"/>
      <c r="D39" s="18"/>
      <c r="E39" s="36"/>
      <c r="F39" s="31"/>
    </row>
    <row r="40" spans="1:6" s="32" customFormat="1" ht="14.25" customHeight="1" x14ac:dyDescent="0.2">
      <c r="A40" s="33" t="s">
        <v>55</v>
      </c>
      <c r="B40" s="34" t="s">
        <v>56</v>
      </c>
      <c r="C40" s="35"/>
      <c r="D40" s="18"/>
      <c r="E40" s="36"/>
      <c r="F40" s="31"/>
    </row>
    <row r="41" spans="1:6" s="32" customFormat="1" ht="14.25" customHeight="1" x14ac:dyDescent="0.2">
      <c r="A41" s="33"/>
      <c r="B41" s="34" t="s">
        <v>57</v>
      </c>
      <c r="C41" s="35"/>
      <c r="D41" s="18"/>
      <c r="E41" s="36"/>
      <c r="F41" s="31"/>
    </row>
    <row r="42" spans="1:6" s="32" customFormat="1" ht="14.25" customHeight="1" x14ac:dyDescent="0.2">
      <c r="A42" s="33"/>
      <c r="B42" s="34" t="s">
        <v>58</v>
      </c>
      <c r="C42" s="35"/>
      <c r="D42" s="18"/>
      <c r="E42" s="36"/>
      <c r="F42" s="31"/>
    </row>
    <row r="43" spans="1:6" s="32" customFormat="1" ht="14.25" customHeight="1" x14ac:dyDescent="0.2">
      <c r="A43" s="33"/>
      <c r="B43" s="34" t="s">
        <v>59</v>
      </c>
      <c r="C43" s="35"/>
      <c r="D43" s="18"/>
      <c r="E43" s="36"/>
      <c r="F43" s="31"/>
    </row>
    <row r="44" spans="1:6" s="32" customFormat="1" ht="14.25" customHeight="1" x14ac:dyDescent="0.2">
      <c r="A44" s="33"/>
      <c r="B44" s="34" t="s">
        <v>60</v>
      </c>
      <c r="C44" s="35"/>
      <c r="D44" s="18"/>
      <c r="E44" s="36"/>
      <c r="F44" s="31"/>
    </row>
    <row r="45" spans="1:6" ht="14.25" customHeight="1" x14ac:dyDescent="0.25">
      <c r="A45" s="22">
        <v>2</v>
      </c>
      <c r="B45" s="23" t="s">
        <v>61</v>
      </c>
      <c r="C45" s="24">
        <f>C46+C47+C53+C54+C56+C57+C58+C59</f>
        <v>3261.4</v>
      </c>
      <c r="D45" s="25">
        <f>D46+D47+D53+D54+D56+D57+D58+D59</f>
        <v>2832.1800000000003</v>
      </c>
      <c r="E45" s="26">
        <v>4047.2576564269998</v>
      </c>
      <c r="F45" s="31"/>
    </row>
    <row r="46" spans="1:6" s="32" customFormat="1" ht="14.25" customHeight="1" x14ac:dyDescent="0.2">
      <c r="A46" s="33" t="s">
        <v>62</v>
      </c>
      <c r="B46" s="34" t="s">
        <v>63</v>
      </c>
      <c r="C46" s="47"/>
      <c r="D46" s="25"/>
      <c r="E46" s="36"/>
      <c r="F46" s="31"/>
    </row>
    <row r="47" spans="1:6" s="32" customFormat="1" ht="14.25" customHeight="1" x14ac:dyDescent="0.2">
      <c r="A47" s="33" t="s">
        <v>64</v>
      </c>
      <c r="B47" s="34" t="s">
        <v>65</v>
      </c>
      <c r="C47" s="47">
        <f>C48+C49+C50</f>
        <v>155.46</v>
      </c>
      <c r="D47" s="18">
        <f>SUM(D48:D50)</f>
        <v>155.46</v>
      </c>
      <c r="E47" s="36">
        <v>155.22480350000001</v>
      </c>
      <c r="F47" s="31"/>
    </row>
    <row r="48" spans="1:6" s="32" customFormat="1" ht="14.25" customHeight="1" x14ac:dyDescent="0.2">
      <c r="A48" s="33" t="s">
        <v>66</v>
      </c>
      <c r="B48" s="34" t="s">
        <v>67</v>
      </c>
      <c r="C48" s="35">
        <v>111.02</v>
      </c>
      <c r="D48" s="18">
        <v>111.02</v>
      </c>
      <c r="E48" s="36">
        <v>111.6928035</v>
      </c>
      <c r="F48" s="31"/>
    </row>
    <row r="49" spans="1:8" s="32" customFormat="1" ht="14.25" customHeight="1" x14ac:dyDescent="0.2">
      <c r="A49" s="33" t="s">
        <v>68</v>
      </c>
      <c r="B49" s="34" t="s">
        <v>69</v>
      </c>
      <c r="C49" s="47">
        <v>42.91</v>
      </c>
      <c r="D49" s="18">
        <v>42.91</v>
      </c>
      <c r="E49" s="36">
        <v>38.529000000000003</v>
      </c>
      <c r="F49" s="31"/>
    </row>
    <row r="50" spans="1:8" s="32" customFormat="1" ht="14.25" customHeight="1" x14ac:dyDescent="0.2">
      <c r="A50" s="33" t="s">
        <v>70</v>
      </c>
      <c r="B50" s="34" t="s">
        <v>71</v>
      </c>
      <c r="C50" s="35">
        <f>+C51+C52</f>
        <v>1.53</v>
      </c>
      <c r="D50" s="18">
        <f>SUM(D51:D52)</f>
        <v>1.53</v>
      </c>
      <c r="E50" s="36">
        <v>5.0030000000000001</v>
      </c>
      <c r="F50" s="31"/>
    </row>
    <row r="51" spans="1:8" s="32" customFormat="1" ht="14.25" customHeight="1" x14ac:dyDescent="0.2">
      <c r="A51" s="33"/>
      <c r="B51" s="34" t="s">
        <v>72</v>
      </c>
      <c r="C51" s="35">
        <v>1.1100000000000001</v>
      </c>
      <c r="D51" s="18">
        <v>1.1100000000000001</v>
      </c>
      <c r="E51" s="36">
        <v>2.198</v>
      </c>
      <c r="F51" s="31"/>
    </row>
    <row r="52" spans="1:8" s="32" customFormat="1" ht="14.25" customHeight="1" x14ac:dyDescent="0.2">
      <c r="A52" s="33"/>
      <c r="B52" s="34" t="s">
        <v>73</v>
      </c>
      <c r="C52" s="35">
        <v>0.42</v>
      </c>
      <c r="D52" s="18">
        <v>0.42</v>
      </c>
      <c r="E52" s="36">
        <v>2.8050000000000002</v>
      </c>
      <c r="F52" s="31"/>
    </row>
    <row r="53" spans="1:8" s="32" customFormat="1" ht="14.25" customHeight="1" x14ac:dyDescent="0.25">
      <c r="A53" s="33" t="s">
        <v>74</v>
      </c>
      <c r="B53" s="34" t="s">
        <v>75</v>
      </c>
      <c r="C53" s="35">
        <v>117.2</v>
      </c>
      <c r="D53" s="18">
        <v>117.2</v>
      </c>
      <c r="E53" s="48">
        <v>198.28</v>
      </c>
      <c r="F53" s="31"/>
    </row>
    <row r="54" spans="1:8" s="32" customFormat="1" ht="21.75" customHeight="1" x14ac:dyDescent="0.2">
      <c r="A54" s="33" t="s">
        <v>76</v>
      </c>
      <c r="B54" s="34" t="s">
        <v>77</v>
      </c>
      <c r="C54" s="35"/>
      <c r="D54" s="25"/>
      <c r="E54" s="36">
        <v>117.83898000000001</v>
      </c>
      <c r="F54" s="31"/>
    </row>
    <row r="55" spans="1:8" s="32" customFormat="1" ht="21.75" customHeight="1" x14ac:dyDescent="0.25">
      <c r="A55" s="33" t="s">
        <v>78</v>
      </c>
      <c r="B55" s="34" t="s">
        <v>79</v>
      </c>
      <c r="C55" s="35"/>
      <c r="D55" s="18"/>
      <c r="E55" s="36"/>
      <c r="F55" s="31"/>
      <c r="H55" s="1"/>
    </row>
    <row r="56" spans="1:8" s="32" customFormat="1" ht="12.75" customHeight="1" x14ac:dyDescent="0.2">
      <c r="A56" s="33" t="s">
        <v>80</v>
      </c>
      <c r="B56" s="34" t="s">
        <v>81</v>
      </c>
      <c r="C56" s="35">
        <v>218.64</v>
      </c>
      <c r="D56" s="25">
        <v>218.64</v>
      </c>
      <c r="E56" s="36">
        <v>223.09718241599998</v>
      </c>
      <c r="F56" s="31"/>
    </row>
    <row r="57" spans="1:8" s="32" customFormat="1" ht="12.75" customHeight="1" x14ac:dyDescent="0.2">
      <c r="A57" s="33" t="s">
        <v>82</v>
      </c>
      <c r="B57" s="34" t="s">
        <v>83</v>
      </c>
      <c r="C57" s="35">
        <v>659.88</v>
      </c>
      <c r="D57" s="18">
        <v>659.88</v>
      </c>
      <c r="E57" s="42">
        <v>1096.6054199999999</v>
      </c>
      <c r="F57" s="31"/>
    </row>
    <row r="58" spans="1:8" s="32" customFormat="1" ht="12.75" customHeight="1" x14ac:dyDescent="0.25">
      <c r="A58" s="33" t="s">
        <v>84</v>
      </c>
      <c r="B58" s="34" t="s">
        <v>85</v>
      </c>
      <c r="C58" s="35">
        <v>1619.74</v>
      </c>
      <c r="D58" s="18">
        <v>1619.74</v>
      </c>
      <c r="E58" s="36">
        <v>1935.0063</v>
      </c>
      <c r="F58" s="31"/>
      <c r="H58" s="1"/>
    </row>
    <row r="59" spans="1:8" s="32" customFormat="1" ht="12.75" customHeight="1" x14ac:dyDescent="0.25">
      <c r="A59" s="33" t="s">
        <v>86</v>
      </c>
      <c r="B59" s="34" t="s">
        <v>87</v>
      </c>
      <c r="C59" s="35">
        <v>490.48</v>
      </c>
      <c r="D59" s="18">
        <f>D60+D61+D62</f>
        <v>61.26</v>
      </c>
      <c r="E59" s="36">
        <v>321.204970511</v>
      </c>
      <c r="F59" s="31"/>
      <c r="H59" s="1"/>
    </row>
    <row r="60" spans="1:8" s="32" customFormat="1" ht="12.75" customHeight="1" x14ac:dyDescent="0.25">
      <c r="A60" s="33"/>
      <c r="B60" s="49" t="s">
        <v>88</v>
      </c>
      <c r="C60" s="35"/>
      <c r="D60" s="18">
        <v>61.26</v>
      </c>
      <c r="E60" s="36">
        <v>64.264970511000001</v>
      </c>
      <c r="F60" s="31"/>
      <c r="H60" s="1"/>
    </row>
    <row r="61" spans="1:8" s="32" customFormat="1" ht="12.75" customHeight="1" x14ac:dyDescent="0.25">
      <c r="A61" s="33"/>
      <c r="B61" s="49" t="s">
        <v>89</v>
      </c>
      <c r="C61" s="35"/>
      <c r="D61" s="18"/>
      <c r="E61" s="42">
        <v>6.94</v>
      </c>
      <c r="F61" s="31"/>
      <c r="H61" s="1"/>
    </row>
    <row r="62" spans="1:8" s="32" customFormat="1" ht="14.25" customHeight="1" x14ac:dyDescent="0.25">
      <c r="A62" s="33"/>
      <c r="B62" s="49" t="s">
        <v>90</v>
      </c>
      <c r="C62" s="35"/>
      <c r="D62" s="18"/>
      <c r="E62" s="36">
        <v>250</v>
      </c>
      <c r="F62" s="31"/>
      <c r="H62" s="1"/>
    </row>
    <row r="63" spans="1:8" s="32" customFormat="1" ht="12.75" customHeight="1" x14ac:dyDescent="0.25">
      <c r="A63" s="33" t="s">
        <v>91</v>
      </c>
      <c r="B63" s="34" t="s">
        <v>92</v>
      </c>
      <c r="C63" s="35"/>
      <c r="D63" s="25"/>
      <c r="E63" s="36">
        <v>1135.02</v>
      </c>
      <c r="F63" s="31"/>
      <c r="H63" s="1"/>
    </row>
    <row r="64" spans="1:8" s="32" customFormat="1" ht="24" customHeight="1" x14ac:dyDescent="0.25">
      <c r="A64" s="33">
        <v>4</v>
      </c>
      <c r="B64" s="34" t="s">
        <v>93</v>
      </c>
      <c r="C64" s="35">
        <f>-2040.36-356.27</f>
        <v>-2396.63</v>
      </c>
      <c r="D64" s="18">
        <v>-2396.63</v>
      </c>
      <c r="E64" s="36"/>
      <c r="F64" s="50"/>
      <c r="H64" s="1"/>
    </row>
    <row r="65" spans="1:8" ht="15.75" customHeight="1" x14ac:dyDescent="0.25">
      <c r="A65" s="51">
        <v>5</v>
      </c>
      <c r="B65" s="23" t="s">
        <v>94</v>
      </c>
      <c r="C65" s="52">
        <f>C64+C45+C17</f>
        <v>15439.060000000001</v>
      </c>
      <c r="D65" s="25">
        <f>D64+D45+D17+D63</f>
        <v>15439.060000000001</v>
      </c>
      <c r="E65" s="26">
        <v>14175.006024774802</v>
      </c>
      <c r="F65" s="53">
        <f>F64+F45+F17+F63</f>
        <v>28646</v>
      </c>
    </row>
    <row r="66" spans="1:8" s="32" customFormat="1" ht="25.5" customHeight="1" x14ac:dyDescent="0.25">
      <c r="A66" s="33">
        <v>6</v>
      </c>
      <c r="B66" s="34" t="s">
        <v>95</v>
      </c>
      <c r="C66" s="35">
        <v>3636.15</v>
      </c>
      <c r="D66" s="54" t="s">
        <v>96</v>
      </c>
      <c r="E66" s="36">
        <v>3537.0757699999999</v>
      </c>
      <c r="F66" s="55" t="s">
        <v>96</v>
      </c>
      <c r="H66" s="1"/>
    </row>
    <row r="67" spans="1:8" s="62" customFormat="1" ht="25.5" customHeight="1" x14ac:dyDescent="0.2">
      <c r="A67" s="56" t="s">
        <v>97</v>
      </c>
      <c r="B67" s="57" t="s">
        <v>98</v>
      </c>
      <c r="C67" s="58">
        <f>+C65+C66</f>
        <v>19075.210000000003</v>
      </c>
      <c r="D67" s="59"/>
      <c r="E67" s="60">
        <v>17712.081794774804</v>
      </c>
      <c r="F67" s="61"/>
      <c r="H67" s="63"/>
    </row>
    <row r="68" spans="1:8" s="32" customFormat="1" ht="21.75" customHeight="1" thickBot="1" x14ac:dyDescent="0.3">
      <c r="A68" s="64" t="s">
        <v>99</v>
      </c>
      <c r="B68" s="65" t="s">
        <v>100</v>
      </c>
      <c r="C68" s="66">
        <v>21517.14</v>
      </c>
      <c r="D68" s="67"/>
      <c r="E68" s="68">
        <v>20141.823000000004</v>
      </c>
      <c r="F68" s="69"/>
      <c r="H68" s="1"/>
    </row>
    <row r="69" spans="1:8" x14ac:dyDescent="0.25">
      <c r="B69" s="70" t="s">
        <v>101</v>
      </c>
      <c r="C69" s="70"/>
      <c r="D69" s="70"/>
      <c r="E69" s="70"/>
      <c r="F69" s="70"/>
    </row>
    <row r="70" spans="1:8" x14ac:dyDescent="0.25">
      <c r="A70" s="1" t="s">
        <v>102</v>
      </c>
    </row>
    <row r="71" spans="1:8" x14ac:dyDescent="0.25">
      <c r="A71" s="1" t="s">
        <v>103</v>
      </c>
      <c r="E71" s="71"/>
    </row>
    <row r="73" spans="1:8" x14ac:dyDescent="0.25">
      <c r="A73" s="1" t="s">
        <v>104</v>
      </c>
    </row>
    <row r="75" spans="1:8" x14ac:dyDescent="0.25">
      <c r="A75" s="1" t="s">
        <v>105</v>
      </c>
    </row>
    <row r="76" spans="1:8" x14ac:dyDescent="0.25">
      <c r="A76" s="1" t="s">
        <v>106</v>
      </c>
    </row>
    <row r="77" spans="1:8" x14ac:dyDescent="0.25">
      <c r="A77" s="1" t="s">
        <v>107</v>
      </c>
    </row>
    <row r="79" spans="1:8" x14ac:dyDescent="0.25">
      <c r="A79" s="72" t="s">
        <v>108</v>
      </c>
      <c r="B79" s="1" t="s">
        <v>109</v>
      </c>
    </row>
  </sheetData>
  <mergeCells count="17">
    <mergeCell ref="F17:F64"/>
    <mergeCell ref="A29:A33"/>
    <mergeCell ref="D66:D68"/>
    <mergeCell ref="F66:F68"/>
    <mergeCell ref="B69:F69"/>
    <mergeCell ref="A13:B13"/>
    <mergeCell ref="C13:F13"/>
    <mergeCell ref="A15:A16"/>
    <mergeCell ref="B15:B16"/>
    <mergeCell ref="C15:C16"/>
    <mergeCell ref="D15:F15"/>
    <mergeCell ref="C1:F6"/>
    <mergeCell ref="A8:E8"/>
    <mergeCell ref="A9:E9"/>
    <mergeCell ref="A11:F11"/>
    <mergeCell ref="A12:B12"/>
    <mergeCell ref="C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2018-07-17T13:22:32Z</dcterms:created>
  <dcterms:modified xsi:type="dcterms:W3CDTF">2018-07-17T13:24:49Z</dcterms:modified>
</cp:coreProperties>
</file>